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<sst xmlns="http://schemas.openxmlformats.org/spreadsheetml/2006/main" count="67" uniqueCount="57">
  <si>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</si>
  <si>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</si>
  <si>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</si>
  <si>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</si>
  <si>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</si>
  <si>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</si>
  <si>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</si>
  <si>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</si>
  <si>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</si>
  <si>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</si>
  <si>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</si>
  <si>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</si>
  <si>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</si>
  <si>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</si>
  <si>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</si>
  <si>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</si>
  <si>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Oak removal and crown thinning</t>
  </si>
  <si>
    <t>Item</t>
  </si>
  <si>
    <t>Description</t>
  </si>
  <si>
    <t>Qty</t>
  </si>
  <si>
    <t>Unit</t>
  </si>
  <si>
    <t>Unit price</t>
  </si>
  <si>
    <t>Taxable</t>
  </si>
  <si>
    <t>Line total</t>
  </si>
  <si>
    <t>Tree removal, 30 in. DBH oak</t>
  </si>
  <si>
    <t>Climb and rig near structure, cut to ground</t>
  </si>
  <si>
    <t>ea</t>
  </si>
  <si>
    <t>N</t>
  </si>
  <si>
    <t>Crown thinning, maple</t>
  </si>
  <si>
    <t>Remove deadwood and up to 15% of live canopy</t>
  </si>
  <si>
    <t>Stump grinding</t>
  </si>
  <si>
    <t>Grind 6-8 in. below grade, per inch of diameter</t>
  </si>
  <si>
    <t>in</t>
  </si>
  <si>
    <t>Debris haul-off</t>
  </si>
  <si>
    <t>Brush chipped and wood removed</t>
  </si>
  <si>
    <t>job</t>
  </si>
  <si>
    <t>Crane or lift</t>
  </si>
  <si>
    <t>If required for access</t>
  </si>
  <si>
    <t>hr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</si>
  <si>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</si>
  <si>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</si>
  <si>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</si>
  <si>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</si>
  <si>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</si>
  <si>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</si>
  <si>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</si>
  <si>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</si>
  <si>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</si>
  <si>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</si>
  <si>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</si>
  <si>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</si>
  <si>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Pruning follows ANSI A300 standards.</t>
  </si>
  <si>
    <t>• Underground utilities are located through 811 before stump grinding.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</si>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</sst>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1850</v>
      </c>
      <c r="F18" s="11" t="s">
        <v>27</v>
      </c>
      <c r="G18" s="13">
        <f>IF(C18="","",ROUND(C18*E18,2))</f>
        <v>1850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650</v>
      </c>
      <c r="F19" s="11" t="s">
        <v>27</v>
      </c>
      <c r="G19" s="14">
        <f>IF(C19="","",ROUND(C19*E19,2))</f>
        <v>650</v>
      </c>
    </row>
    <row r="20" spans="1:7" x14ac:dyDescent="0.25">
      <c r="A20" s="10" t="s">
        <v>30</v>
      </c>
      <c r="B20" s="10" t="s">
        <v>31</v>
      </c>
      <c r="C20" s="11">
        <v>30</v>
      </c>
      <c r="D20" s="11" t="s">
        <v>32</v>
      </c>
      <c r="E20" s="12">
        <v>4</v>
      </c>
      <c r="F20" s="11" t="s">
        <v>27</v>
      </c>
      <c r="G20" s="13">
        <f>IF(C20="","",ROUND(C20*E20,2))</f>
        <v>120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450</v>
      </c>
      <c r="F21" s="11" t="s">
        <v>27</v>
      </c>
      <c r="G21" s="14">
        <f>IF(C21="","",ROUND(C21*E21,2))</f>
        <v>450</v>
      </c>
    </row>
    <row r="22" spans="1:7" x14ac:dyDescent="0.25">
      <c r="A22" s="10" t="s">
        <v>36</v>
      </c>
      <c r="B22" s="10" t="s">
        <v>37</v>
      </c>
      <c r="C22" s="11">
        <v>0</v>
      </c>
      <c r="D22" s="11" t="s">
        <v>38</v>
      </c>
      <c r="E22" s="12">
        <v>375</v>
      </c>
      <c r="F22" s="11" t="s">
        <v>27</v>
      </c>
      <c r="G22" s="13">
        <f>IF(C22="","",ROUND(C22*E22,2))</f>
        <v>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3070</v>
      </c>
    </row>
    <row r="33" spans="5:7" x14ac:dyDescent="0.25">
      <c r="E33" s="15" t="s">
        <v>40</v>
      </c>
      <c r="G33" s="16">
        <f>SUMIF(F18:F30,"Y",G18:G30)</f>
        <v>0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3070</v>
      </c>
    </row>
    <row r="37" spans="5:7" x14ac:dyDescent="0.25">
      <c r="E37" s="15" t="s">
        <v>44</v>
      </c>
      <c r="G37" s="19">
        <v>0</v>
      </c>
    </row>
    <row r="38" spans="5:7" x14ac:dyDescent="0.25">
      <c r="E38" s="15" t="s">
        <v>45</v>
      </c>
      <c r="G38" s="16">
        <f>ROUND(G36*G37,2)</f>
        <v>0</v>
      </c>
    </row>
    <row r="39" spans="5:7" x14ac:dyDescent="0.25">
      <c r="E39" s="15" t="s">
        <v>46</v>
      </c>
      <c r="G39" s="18">
        <f>G36-G38</f>
        <v>3070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9" spans="1:1" x14ac:dyDescent="0.25">
      <c r="A49" s="3" t="s">
        <v>53</v>
      </c>
    </row>
    <row r="50" spans="1:7" x14ac:dyDescent="0.25">
      <c r="A50" s="5" t="s">
        <v>54</v>
      </c>
      <c r="B50" s="5"/>
      <c r="C50" s="5"/>
      <c r="D50" s="5"/>
      <c r="E50" s="5"/>
      <c r="F50" s="5"/>
      <c r="G50" s="5"/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3" spans="1:7" x14ac:dyDescent="0.25">
      <c r="A53" s="22" t="s">
        <v>56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Tree service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