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'Estimate'!$A1:$G53</definedName>
  </definedNames>
  <calcPr calcId="171027" fullCalcOnLoad="1"/>
</workbook>
</file>

<file path=xl/sharedStrings.xml><?xml version="1.0" encoding="utf-8"?>
<sst xmlns="http://schemas.openxmlformats.org/spreadsheetml/2006/main" count="74" uniqueCount="60">
  <si>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</si>
  <si>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</si>
  <si>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</si>
  <si>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</si>
  <si>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</si>
  <si>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</si>
  <si>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</si>
  <si>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</si>
  <si>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</si>
  <si>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</si>
  <si>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</si>
  <si>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</si>
  <si>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</si>
  <si>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</si>
  <si>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</si>
  <si>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</si>
  <si>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Category 2 water loss, kitchen and hallway</t>
  </si>
  <si>
    <t>Item</t>
  </si>
  <si>
    <t>Description</t>
  </si>
  <si>
    <t>Qty</t>
  </si>
  <si>
    <t>Unit</t>
  </si>
  <si>
    <t>Unit price</t>
  </si>
  <si>
    <t>Taxable</t>
  </si>
  <si>
    <t>Line total</t>
  </si>
  <si>
    <t>Emergency service call</t>
  </si>
  <si>
    <t>After-hours response and inspection</t>
  </si>
  <si>
    <t>ea</t>
  </si>
  <si>
    <t>N</t>
  </si>
  <si>
    <t>Water extraction</t>
  </si>
  <si>
    <t>Truck-mounted extraction, carpet and pad</t>
  </si>
  <si>
    <t>sq ft</t>
  </si>
  <si>
    <t>Air movers</t>
  </si>
  <si>
    <t>Per unit per day</t>
  </si>
  <si>
    <t>unit-day</t>
  </si>
  <si>
    <t>Dehumidifier, LGR</t>
  </si>
  <si>
    <t>Antimicrobial application</t>
  </si>
  <si>
    <t>Applied to affected structure</t>
  </si>
  <si>
    <t>Y</t>
  </si>
  <si>
    <t>Flood cut and remove drywall</t>
  </si>
  <si>
    <t>2 ft flood cut, bag and remove</t>
  </si>
  <si>
    <t>lf</t>
  </si>
  <si>
    <t>Moisture mapping and documentation</t>
  </si>
  <si>
    <t>Daily readings and drying log</t>
  </si>
  <si>
    <t>day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</si>
  <si>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</si>
  <si>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</si>
  <si>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</si>
  <si>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</si>
  <si>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</si>
  <si>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</si>
  <si>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</si>
  <si>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</si>
  <si>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</si>
  <si>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</si>
  <si>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</si>
  <si>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</si>
  <si>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</si>
  <si>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The customer is responsible for any amount not paid by their insurer, including the deductible.</t>
  </si>
  <si>
    <t>• Drying continues until materials reach a dry standard; equipment days on the invoice reflect actual days on site.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</si>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</sst>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250</v>
      </c>
      <c r="F18" s="11" t="s">
        <v>27</v>
      </c>
      <c r="G18" s="13">
        <f>IF(C18="","",ROUND(C18*E18,2))</f>
        <v>250</v>
      </c>
    </row>
    <row r="19" spans="1:7" x14ac:dyDescent="0.25">
      <c r="A19" s="10" t="s">
        <v>28</v>
      </c>
      <c r="B19" s="10" t="s">
        <v>29</v>
      </c>
      <c r="C19" s="11">
        <v>420</v>
      </c>
      <c r="D19" s="11" t="s">
        <v>30</v>
      </c>
      <c r="E19" s="12">
        <v>0.95</v>
      </c>
      <c r="F19" s="11" t="s">
        <v>27</v>
      </c>
      <c r="G19" s="14">
        <f>IF(C19="","",ROUND(C19*E19,2))</f>
        <v>399</v>
      </c>
    </row>
    <row r="20" spans="1:7" x14ac:dyDescent="0.25">
      <c r="A20" s="10" t="s">
        <v>31</v>
      </c>
      <c r="B20" s="10" t="s">
        <v>32</v>
      </c>
      <c r="C20" s="11">
        <v>24</v>
      </c>
      <c r="D20" s="11" t="s">
        <v>33</v>
      </c>
      <c r="E20" s="12">
        <v>35</v>
      </c>
      <c r="F20" s="11" t="s">
        <v>27</v>
      </c>
      <c r="G20" s="13">
        <f>IF(C20="","",ROUND(C20*E20,2))</f>
        <v>840</v>
      </c>
    </row>
    <row r="21" spans="1:7" x14ac:dyDescent="0.25">
      <c r="A21" s="10" t="s">
        <v>34</v>
      </c>
      <c r="B21" s="10" t="s">
        <v>32</v>
      </c>
      <c r="C21" s="11">
        <v>6</v>
      </c>
      <c r="D21" s="11" t="s">
        <v>33</v>
      </c>
      <c r="E21" s="12">
        <v>125</v>
      </c>
      <c r="F21" s="11" t="s">
        <v>27</v>
      </c>
      <c r="G21" s="14">
        <f>IF(C21="","",ROUND(C21*E21,2))</f>
        <v>750</v>
      </c>
    </row>
    <row r="22" spans="1:7" x14ac:dyDescent="0.25">
      <c r="A22" s="10" t="s">
        <v>35</v>
      </c>
      <c r="B22" s="10" t="s">
        <v>36</v>
      </c>
      <c r="C22" s="11">
        <v>420</v>
      </c>
      <c r="D22" s="11" t="s">
        <v>30</v>
      </c>
      <c r="E22" s="12">
        <v>0.4</v>
      </c>
      <c r="F22" s="11" t="s">
        <v>37</v>
      </c>
      <c r="G22" s="13">
        <f>IF(C22="","",ROUND(C22*E22,2))</f>
        <v>168</v>
      </c>
    </row>
    <row r="23" spans="1:7" x14ac:dyDescent="0.25">
      <c r="A23" s="10" t="s">
        <v>38</v>
      </c>
      <c r="B23" s="10" t="s">
        <v>39</v>
      </c>
      <c r="C23" s="11">
        <v>60</v>
      </c>
      <c r="D23" s="11" t="s">
        <v>40</v>
      </c>
      <c r="E23" s="12">
        <v>4.5</v>
      </c>
      <c r="F23" s="11" t="s">
        <v>27</v>
      </c>
      <c r="G23" s="14">
        <f>IF(C23="","",ROUND(C23*E23,2))</f>
        <v>270</v>
      </c>
    </row>
    <row r="24" spans="1:7" x14ac:dyDescent="0.25">
      <c r="A24" s="10" t="s">
        <v>41</v>
      </c>
      <c r="B24" s="10" t="s">
        <v>42</v>
      </c>
      <c r="C24" s="11">
        <v>4</v>
      </c>
      <c r="D24" s="11" t="s">
        <v>43</v>
      </c>
      <c r="E24" s="12">
        <v>75</v>
      </c>
      <c r="F24" s="11" t="s">
        <v>27</v>
      </c>
      <c r="G24" s="13">
        <f>IF(C24="","",ROUND(C24*E24,2))</f>
        <v>300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44</v>
      </c>
      <c r="G34" s="16">
        <f>SUM(G18:G32)</f>
        <v>2977</v>
      </c>
    </row>
    <row r="35" spans="5:7" x14ac:dyDescent="0.25">
      <c r="E35" s="15" t="s">
        <v>45</v>
      </c>
      <c r="G35" s="16">
        <f>SUMIF(F18:F32,"Y",G18:G32)</f>
        <v>168</v>
      </c>
    </row>
    <row r="36" spans="5:7" x14ac:dyDescent="0.25">
      <c r="E36" s="15" t="s">
        <v>46</v>
      </c>
      <c r="G36" s="17">
        <v>0</v>
      </c>
    </row>
    <row r="37" spans="5:7" x14ac:dyDescent="0.25">
      <c r="E37" s="15" t="s">
        <v>47</v>
      </c>
      <c r="G37" s="16">
        <f>ROUND(G35*G36,2)</f>
        <v>0</v>
      </c>
    </row>
    <row r="38" spans="5:7" x14ac:dyDescent="0.25">
      <c r="E38" s="15" t="s">
        <v>48</v>
      </c>
      <c r="G38" s="18">
        <f>G34+G37</f>
        <v>2977</v>
      </c>
    </row>
    <row r="39" spans="5:7" x14ac:dyDescent="0.25">
      <c r="E39" s="15" t="s">
        <v>49</v>
      </c>
      <c r="G39" s="19">
        <v>0</v>
      </c>
    </row>
    <row r="40" spans="5:7" x14ac:dyDescent="0.25">
      <c r="E40" s="15" t="s">
        <v>50</v>
      </c>
      <c r="G40" s="16">
        <f>ROUND(G38*G39,2)</f>
        <v>0</v>
      </c>
    </row>
    <row r="41" spans="5:7" x14ac:dyDescent="0.25">
      <c r="E41" s="15" t="s">
        <v>51</v>
      </c>
      <c r="G41" s="18">
        <f>G38-G40</f>
        <v>2977</v>
      </c>
    </row>
    <row r="43" spans="1:7" x14ac:dyDescent="0.25">
      <c r="A43" s="20" t="s">
        <v>52</v>
      </c>
      <c r="B43" s="20"/>
      <c r="C43" s="20"/>
      <c r="D43" s="20"/>
      <c r="E43" s="20"/>
      <c r="F43" s="20"/>
      <c r="G43" s="20"/>
    </row>
    <row r="45" spans="1:1" x14ac:dyDescent="0.25">
      <c r="A45" s="3" t="s">
        <v>53</v>
      </c>
    </row>
    <row r="46" ht="16" customHeight="1" spans="1:7" x14ac:dyDescent="0.25">
      <c r="A46" s="21" t="s">
        <v>54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55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56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57</v>
      </c>
      <c r="B49" s="21"/>
      <c r="C49" s="21"/>
      <c r="D49" s="21"/>
      <c r="E49" s="21"/>
      <c r="F49" s="21"/>
      <c r="G49" s="21"/>
    </row>
    <row r="50" ht="30" customHeight="1" spans="1:7" x14ac:dyDescent="0.25">
      <c r="A50" s="21" t="s">
        <v>58</v>
      </c>
      <c r="B50" s="21"/>
      <c r="C50" s="21"/>
      <c r="D50" s="21"/>
      <c r="E50" s="21"/>
      <c r="F50" s="21"/>
      <c r="G50" s="21"/>
    </row>
    <row r="52" spans="1:5" x14ac:dyDescent="0.25">
      <c r="A52" s="3" t="s">
        <v>59</v>
      </c>
      <c r="E52" s="3" t="s">
        <v>5</v>
      </c>
    </row>
    <row r="53" ht="28" customHeight="1" spans="1:7" x14ac:dyDescent="0.25">
      <c r="A53" s="22"/>
      <c r="B53" s="22"/>
      <c r="E53" s="22"/>
      <c r="F53" s="22"/>
      <c r="G53" s="22"/>
    </row>
  </sheetData>
  <mergeCells count="12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0:G50"/>
    <mergeCell ref="E53:G53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Restoration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