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<sst xmlns="http://schemas.openxmlformats.org/spreadsheetml/2006/main" count="70" uniqueCount="58">
  <si>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</si>
  <si>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</si>
  <si>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</si>
  <si>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</si>
  <si>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</si>
  <si>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</si>
  <si>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</si>
  <si>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</si>
  <si>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</si>
  <si>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</si>
  <si>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</si>
  <si>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</si>
  <si>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</si>
  <si>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</si>
  <si>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</si>
  <si>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</si>
  <si>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Front bed renovation with new plantings</t>
  </si>
  <si>
    <t>Item</t>
  </si>
  <si>
    <t>Description</t>
  </si>
  <si>
    <t>Qty</t>
  </si>
  <si>
    <t>Unit</t>
  </si>
  <si>
    <t>Unit price</t>
  </si>
  <si>
    <t>Taxable</t>
  </si>
  <si>
    <t>Line total</t>
  </si>
  <si>
    <t>Bed prep</t>
  </si>
  <si>
    <t>Remove old plants and weeds, edge and grade</t>
  </si>
  <si>
    <t>job</t>
  </si>
  <si>
    <t>N</t>
  </si>
  <si>
    <t>Shrubs, 3 gal</t>
  </si>
  <si>
    <t>Supply and plant</t>
  </si>
  <si>
    <t>ea</t>
  </si>
  <si>
    <t>Y</t>
  </si>
  <si>
    <t>Perennials, 1 gal</t>
  </si>
  <si>
    <t>Hardwood mulch</t>
  </si>
  <si>
    <t>Delivered and spread 3 in. deep</t>
  </si>
  <si>
    <t>cu yd</t>
  </si>
  <si>
    <t>Steel edging</t>
  </si>
  <si>
    <t>Installed along bed lines</t>
  </si>
  <si>
    <t>lf</t>
  </si>
  <si>
    <t>Labor</t>
  </si>
  <si>
    <t>Crew of three</t>
  </si>
  <si>
    <t>hr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</si>
  <si>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</si>
  <si>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</si>
  <si>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</si>
  <si>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</si>
  <si>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</si>
  <si>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</si>
  <si>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</si>
  <si>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</si>
  <si>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</si>
  <si>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</si>
  <si>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</si>
  <si>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</si>
  <si>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</si>
  <si>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Plant warranty covers replacement for one growing season when watering instructions are followed.</t>
  </si>
  <si>
    <t>• Call 811 utility locate is requested before digging; private lines not marked are the owner's responsibility.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</si>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</sst>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12</v>
      </c>
      <c r="D19" s="11" t="s">
        <v>30</v>
      </c>
      <c r="E19" s="12">
        <v>55</v>
      </c>
      <c r="F19" s="11" t="s">
        <v>31</v>
      </c>
      <c r="G19" s="14">
        <f>IF(C19="","",ROUND(C19*E19,2))</f>
        <v>660</v>
      </c>
    </row>
    <row r="20" spans="1:7" x14ac:dyDescent="0.25">
      <c r="A20" s="10" t="s">
        <v>32</v>
      </c>
      <c r="B20" s="10" t="s">
        <v>29</v>
      </c>
      <c r="C20" s="11">
        <v>24</v>
      </c>
      <c r="D20" s="11" t="s">
        <v>30</v>
      </c>
      <c r="E20" s="12">
        <v>22</v>
      </c>
      <c r="F20" s="11" t="s">
        <v>31</v>
      </c>
      <c r="G20" s="13">
        <f>IF(C20="","",ROUND(C20*E20,2))</f>
        <v>528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35</v>
      </c>
      <c r="E21" s="12">
        <v>85</v>
      </c>
      <c r="F21" s="11" t="s">
        <v>31</v>
      </c>
      <c r="G21" s="14">
        <f>IF(C21="","",ROUND(C21*E21,2))</f>
        <v>340</v>
      </c>
    </row>
    <row r="22" spans="1:7" x14ac:dyDescent="0.25">
      <c r="A22" s="10" t="s">
        <v>36</v>
      </c>
      <c r="B22" s="10" t="s">
        <v>37</v>
      </c>
      <c r="C22" s="11">
        <v>80</v>
      </c>
      <c r="D22" s="11" t="s">
        <v>38</v>
      </c>
      <c r="E22" s="12">
        <v>9</v>
      </c>
      <c r="F22" s="11" t="s">
        <v>31</v>
      </c>
      <c r="G22" s="13">
        <f>IF(C22="","",ROUND(C22*E22,2))</f>
        <v>720</v>
      </c>
    </row>
    <row r="23" spans="1:7" x14ac:dyDescent="0.25">
      <c r="A23" s="10" t="s">
        <v>39</v>
      </c>
      <c r="B23" s="10" t="s">
        <v>40</v>
      </c>
      <c r="C23" s="11">
        <v>14</v>
      </c>
      <c r="D23" s="11" t="s">
        <v>41</v>
      </c>
      <c r="E23" s="12">
        <v>65</v>
      </c>
      <c r="F23" s="11" t="s">
        <v>27</v>
      </c>
      <c r="G23" s="14">
        <f>IF(C23="","",ROUND(C23*E23,2))</f>
        <v>910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42</v>
      </c>
      <c r="G33" s="16">
        <f>SUM(G18:G31)</f>
        <v>3808</v>
      </c>
    </row>
    <row r="34" spans="5:7" x14ac:dyDescent="0.25">
      <c r="E34" s="15" t="s">
        <v>43</v>
      </c>
      <c r="G34" s="16">
        <f>SUMIF(F18:F31,"Y",G18:G31)</f>
        <v>2248</v>
      </c>
    </row>
    <row r="35" spans="5:7" x14ac:dyDescent="0.25">
      <c r="E35" s="15" t="s">
        <v>44</v>
      </c>
      <c r="G35" s="17">
        <v>0</v>
      </c>
    </row>
    <row r="36" spans="5:7" x14ac:dyDescent="0.25">
      <c r="E36" s="15" t="s">
        <v>45</v>
      </c>
      <c r="G36" s="16">
        <f>ROUND(G34*G35,2)</f>
        <v>0</v>
      </c>
    </row>
    <row r="37" spans="5:7" x14ac:dyDescent="0.25">
      <c r="E37" s="15" t="s">
        <v>46</v>
      </c>
      <c r="G37" s="18">
        <f>G33+G36</f>
        <v>3808</v>
      </c>
    </row>
    <row r="38" spans="5:7" x14ac:dyDescent="0.25">
      <c r="E38" s="15" t="s">
        <v>47</v>
      </c>
      <c r="G38" s="19">
        <v>0.4</v>
      </c>
    </row>
    <row r="39" spans="5:7" x14ac:dyDescent="0.25">
      <c r="E39" s="15" t="s">
        <v>48</v>
      </c>
      <c r="G39" s="16">
        <f>ROUND(G37*G38,2)</f>
        <v>1523.2</v>
      </c>
    </row>
    <row r="40" spans="5:7" x14ac:dyDescent="0.25">
      <c r="E40" s="15" t="s">
        <v>49</v>
      </c>
      <c r="G40" s="18">
        <f>G37-G39</f>
        <v>2284.8</v>
      </c>
    </row>
    <row r="42" spans="1:7" x14ac:dyDescent="0.25">
      <c r="A42" s="20" t="s">
        <v>50</v>
      </c>
      <c r="B42" s="20"/>
      <c r="C42" s="20"/>
      <c r="D42" s="20"/>
      <c r="E42" s="20"/>
      <c r="F42" s="20"/>
      <c r="G42" s="20"/>
    </row>
    <row r="44" spans="1:1" x14ac:dyDescent="0.25">
      <c r="A44" s="3" t="s">
        <v>51</v>
      </c>
    </row>
    <row r="45" ht="16" customHeight="1" spans="1:7" x14ac:dyDescent="0.25">
      <c r="A45" s="21" t="s">
        <v>52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1" spans="1:5" x14ac:dyDescent="0.25">
      <c r="A51" s="3" t="s">
        <v>57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Landscaping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