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<sst xmlns="http://schemas.openxmlformats.org/spreadsheetml/2006/main" count="70" uniqueCount="56">
  <si>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</si>
  <si>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</si>
  <si>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</si>
  <si>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</si>
  <si>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</si>
  <si>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</si>
  <si>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</si>
  <si>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</si>
  <si>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</si>
  <si>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</si>
  <si>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</si>
  <si>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</si>
  <si>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</si>
  <si>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</si>
  <si>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</si>
  <si>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</si>
  <si>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Spring startup and zone repair</t>
  </si>
  <si>
    <t>Item</t>
  </si>
  <si>
    <t>Description</t>
  </si>
  <si>
    <t>Qty</t>
  </si>
  <si>
    <t>Unit</t>
  </si>
  <si>
    <t>Unit price</t>
  </si>
  <si>
    <t>Taxable</t>
  </si>
  <si>
    <t>Line total</t>
  </si>
  <si>
    <t>Spring startup</t>
  </si>
  <si>
    <t>Turn on, pressurize, run each zone, adjust heads</t>
  </si>
  <si>
    <t>ea</t>
  </si>
  <si>
    <t>N</t>
  </si>
  <si>
    <t>Additional zones</t>
  </si>
  <si>
    <t>Over 6 zones</t>
  </si>
  <si>
    <t>zone</t>
  </si>
  <si>
    <t>Replace spray heads</t>
  </si>
  <si>
    <t>Pop-up spray with nozzle</t>
  </si>
  <si>
    <t>Y</t>
  </si>
  <si>
    <t>Replace rotor</t>
  </si>
  <si>
    <t>Gear-drive rotor</t>
  </si>
  <si>
    <t>Valve repair</t>
  </si>
  <si>
    <t>Diaphragm and solenoid replacement</t>
  </si>
  <si>
    <t>Controller programming</t>
  </si>
  <si>
    <t>Seasonal schedule set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</si>
  <si>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</si>
  <si>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</si>
  <si>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</si>
  <si>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</si>
  <si>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</si>
  <si>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</si>
  <si>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</si>
  <si>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</si>
  <si>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</si>
  <si>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</si>
  <si>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</si>
  <si>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</si>
  <si>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</si>
  <si>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Backflow testing, where required by your water utility, is quoted separately.</t>
  </si>
  <si>
    <t>• Line breaks found below grade are repaired at the per-repair rate shown.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</si>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</sst>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95</v>
      </c>
      <c r="F18" s="11" t="s">
        <v>27</v>
      </c>
      <c r="G18" s="13">
        <f>IF(C18="","",ROUND(C18*E18,2))</f>
        <v>95</v>
      </c>
    </row>
    <row r="19" spans="1:7" x14ac:dyDescent="0.25">
      <c r="A19" s="10" t="s">
        <v>28</v>
      </c>
      <c r="B19" s="10" t="s">
        <v>29</v>
      </c>
      <c r="C19" s="11">
        <v>3</v>
      </c>
      <c r="D19" s="11" t="s">
        <v>30</v>
      </c>
      <c r="E19" s="12">
        <v>8</v>
      </c>
      <c r="F19" s="11" t="s">
        <v>27</v>
      </c>
      <c r="G19" s="14">
        <f>IF(C19="","",ROUND(C19*E19,2))</f>
        <v>24</v>
      </c>
    </row>
    <row r="20" spans="1:7" x14ac:dyDescent="0.25">
      <c r="A20" s="10" t="s">
        <v>31</v>
      </c>
      <c r="B20" s="10" t="s">
        <v>32</v>
      </c>
      <c r="C20" s="11">
        <v>6</v>
      </c>
      <c r="D20" s="11" t="s">
        <v>26</v>
      </c>
      <c r="E20" s="12">
        <v>22</v>
      </c>
      <c r="F20" s="11" t="s">
        <v>33</v>
      </c>
      <c r="G20" s="13">
        <f>IF(C20="","",ROUND(C20*E20,2))</f>
        <v>132</v>
      </c>
    </row>
    <row r="21" spans="1:7" x14ac:dyDescent="0.25">
      <c r="A21" s="10" t="s">
        <v>34</v>
      </c>
      <c r="B21" s="10" t="s">
        <v>35</v>
      </c>
      <c r="C21" s="11">
        <v>2</v>
      </c>
      <c r="D21" s="11" t="s">
        <v>26</v>
      </c>
      <c r="E21" s="12">
        <v>38</v>
      </c>
      <c r="F21" s="11" t="s">
        <v>33</v>
      </c>
      <c r="G21" s="14">
        <f>IF(C21="","",ROUND(C21*E21,2))</f>
        <v>76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85</v>
      </c>
      <c r="F22" s="11" t="s">
        <v>33</v>
      </c>
      <c r="G22" s="13">
        <f>IF(C22="","",ROUND(C22*E22,2))</f>
        <v>85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0</v>
      </c>
      <c r="F23" s="11" t="s">
        <v>27</v>
      </c>
      <c r="G23" s="14">
        <f>IF(C23="","",ROUND(C23*E23,2))</f>
        <v>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412</v>
      </c>
    </row>
    <row r="34" spans="5:7" x14ac:dyDescent="0.25">
      <c r="E34" s="15" t="s">
        <v>41</v>
      </c>
      <c r="G34" s="16">
        <f>SUMIF(F18:F31,"Y",G18:G31)</f>
        <v>293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412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412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Irrigation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