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'Estimate'!$A1:$G52</definedName>
  </definedNames>
  <calcPr calcId="171027" fullCalcOnLoad="1"/>
</workbook>
</file>

<file path=xl/sharedStrings.xml><?xml version="1.0" encoding="utf-8"?>
<sst xmlns="http://schemas.openxmlformats.org/spreadsheetml/2006/main" count="70" uniqueCount="57">
  <si>
    <t>ESTIMATE</t>
  </si>
  <si>
    <t>Your Company Name</t>
  </si>
  <si>
    <t>Estimate #</t>
  </si>
  <si>
    <t>EST-1001</t>
  </si>
  <si>
    <t>Street address</t>
  </si>
  <si>
    <t>Date</t>
  </si>
  <si>
    <t>City, State ZIP</t>
  </si>
  <si>
    <t>Valid until</t>
  </si>
  <si>
    <t>Phone · Email</t>
  </si>
  <si>
    <t>License # (if required)</t>
  </si>
  <si>
    <t>Prepared for</t>
  </si>
  <si>
    <t>Service address</t>
  </si>
  <si>
    <t>Customer name</t>
  </si>
  <si>
    <t>Same as billing (or enter job site)</t>
  </si>
  <si>
    <t/>
  </si>
  <si>
    <t>Job</t>
  </si>
  <si>
    <t>3-ton split system replacement</t>
  </si>
  <si>
    <t>Item</t>
  </si>
  <si>
    <t>Description</t>
  </si>
  <si>
    <t>Qty</t>
  </si>
  <si>
    <t>Unit</t>
  </si>
  <si>
    <t>Unit price</t>
  </si>
  <si>
    <t>Taxable</t>
  </si>
  <si>
    <t>Line total</t>
  </si>
  <si>
    <t>Condenser, 3-ton 16 SEER2</t>
  </si>
  <si>
    <t>Outdoor unit with pad, disconnect and whip</t>
  </si>
  <si>
    <t>ea</t>
  </si>
  <si>
    <t>Y</t>
  </si>
  <si>
    <t>Evaporator coil, cased</t>
  </si>
  <si>
    <t>Matched coil for the existing furnace</t>
  </si>
  <si>
    <t>Refrigerant line set flush</t>
  </si>
  <si>
    <t>Flush and pressure test existing lines, nitrogen purge</t>
  </si>
  <si>
    <t>job</t>
  </si>
  <si>
    <t>N</t>
  </si>
  <si>
    <t>Thermostat, programmable</t>
  </si>
  <si>
    <t>Supply and install, wire and configure</t>
  </si>
  <si>
    <t>Installation labor</t>
  </si>
  <si>
    <t>Two-tech crew, removal and haul-away of old equipment</t>
  </si>
  <si>
    <t>hr</t>
  </si>
  <si>
    <t>Permit and startup</t>
  </si>
  <si>
    <t>Mechanical permit, commissioning and startup report</t>
  </si>
  <si>
    <t>Subtotal</t>
  </si>
  <si>
    <t>Taxable amount</t>
  </si>
  <si>
    <t>Tax rate</t>
  </si>
  <si>
    <t>Sales tax</t>
  </si>
  <si>
    <t>Total</t>
  </si>
  <si>
    <t>Deposit %</t>
  </si>
  <si>
    <t>Deposit due to schedule</t>
  </si>
  <si>
    <t>Balance on completion</t>
  </si>
  <si>
    <t>Example prices for illustration only. Replace every price with your own before sending. Shaded cells are meant to be edited.</t>
  </si>
  <si>
    <t>Terms</t>
  </si>
  <si>
    <t>• This estimate is valid for 30 days from the date above.</t>
  </si>
  <si>
    <t>• Prices are based on the scope described. Work not listed is quoted separately before it is done.</t>
  </si>
  <si>
    <t>• Changes to the scope are made in writing and may change the price.</t>
  </si>
  <si>
    <t>• Equipment warranty is the manufacturer's and depends on registration within the manufacturer's deadline.</t>
  </si>
  <si>
    <t>• Equipment size shown is based on a load calculation performed for this home.</t>
  </si>
  <si>
    <t>Accepted by (signature)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</si>
</sst>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5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F4+30</f>
        <v>46359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4200</v>
      </c>
      <c r="F18" s="11" t="s">
        <v>27</v>
      </c>
      <c r="G18" s="13">
        <f>IF(C18="","",ROUND(C18*E18,2))</f>
        <v>4200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1350</v>
      </c>
      <c r="F19" s="11" t="s">
        <v>27</v>
      </c>
      <c r="G19" s="14">
        <f>IF(C19="","",ROUND(C19*E19,2))</f>
        <v>1350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32</v>
      </c>
      <c r="E20" s="12">
        <v>285</v>
      </c>
      <c r="F20" s="11" t="s">
        <v>33</v>
      </c>
      <c r="G20" s="13">
        <f>IF(C20="","",ROUND(C20*E20,2))</f>
        <v>285</v>
      </c>
    </row>
    <row r="21" spans="1:7" x14ac:dyDescent="0.25">
      <c r="A21" s="10" t="s">
        <v>34</v>
      </c>
      <c r="B21" s="10" t="s">
        <v>35</v>
      </c>
      <c r="C21" s="11">
        <v>1</v>
      </c>
      <c r="D21" s="11" t="s">
        <v>26</v>
      </c>
      <c r="E21" s="12">
        <v>225</v>
      </c>
      <c r="F21" s="11" t="s">
        <v>27</v>
      </c>
      <c r="G21" s="14">
        <f>IF(C21="","",ROUND(C21*E21,2))</f>
        <v>225</v>
      </c>
    </row>
    <row r="22" spans="1:7" x14ac:dyDescent="0.25">
      <c r="A22" s="10" t="s">
        <v>36</v>
      </c>
      <c r="B22" s="10" t="s">
        <v>37</v>
      </c>
      <c r="C22" s="11">
        <v>10</v>
      </c>
      <c r="D22" s="11" t="s">
        <v>38</v>
      </c>
      <c r="E22" s="12">
        <v>135</v>
      </c>
      <c r="F22" s="11" t="s">
        <v>33</v>
      </c>
      <c r="G22" s="13">
        <f>IF(C22="","",ROUND(C22*E22,2))</f>
        <v>1350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32</v>
      </c>
      <c r="E23" s="12">
        <v>250</v>
      </c>
      <c r="F23" s="11" t="s">
        <v>33</v>
      </c>
      <c r="G23" s="14">
        <f>IF(C23="","",ROUND(C23*E23,2))</f>
        <v>250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7660</v>
      </c>
    </row>
    <row r="34" spans="5:7" x14ac:dyDescent="0.25">
      <c r="E34" s="15" t="s">
        <v>42</v>
      </c>
      <c r="G34" s="16">
        <f>SUMIF(F18:F31,"Y",G18:G31)</f>
        <v>5775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7660</v>
      </c>
    </row>
    <row r="38" spans="5:7" x14ac:dyDescent="0.25">
      <c r="E38" s="15" t="s">
        <v>46</v>
      </c>
      <c r="G38" s="19">
        <v>0.3</v>
      </c>
    </row>
    <row r="39" spans="5:7" x14ac:dyDescent="0.25">
      <c r="E39" s="15" t="s">
        <v>47</v>
      </c>
      <c r="G39" s="16">
        <f>ROUND(G37*G38,2)</f>
        <v>2298</v>
      </c>
    </row>
    <row r="40" spans="5:7" x14ac:dyDescent="0.25">
      <c r="E40" s="15" t="s">
        <v>48</v>
      </c>
      <c r="G40" s="18">
        <f>G37-G39</f>
        <v>5362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49" ht="16" customHeight="1" spans="1:7" x14ac:dyDescent="0.25">
      <c r="A49" s="21" t="s">
        <v>55</v>
      </c>
      <c r="B49" s="21"/>
      <c r="C49" s="21"/>
      <c r="D49" s="21"/>
      <c r="E49" s="21"/>
      <c r="F49" s="21"/>
      <c r="G49" s="21"/>
    </row>
    <row r="51" spans="1:5" x14ac:dyDescent="0.25">
      <c r="A51" s="3" t="s">
        <v>56</v>
      </c>
      <c r="E51" s="3" t="s">
        <v>5</v>
      </c>
    </row>
    <row r="52" ht="28" customHeight="1" spans="1:7" x14ac:dyDescent="0.25">
      <c r="A52" s="22"/>
      <c r="B52" s="22"/>
      <c r="E52" s="22"/>
      <c r="F52" s="22"/>
      <c r="G52" s="22"/>
    </row>
  </sheetData>
  <mergeCells count="12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49:G49"/>
    <mergeCell ref="E52:G52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HVAC estimate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