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<sst xmlns="http://schemas.openxmlformats.org/spreadsheetml/2006/main" count="67" uniqueCount="54">
  <si>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</si>
  <si>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</si>
  <si>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</si>
  <si>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</si>
  <si>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</si>
  <si>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</si>
  <si>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</si>
  <si>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</si>
  <si>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</si>
  <si>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</si>
  <si>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</si>
  <si>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</si>
  <si>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</si>
  <si>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</si>
  <si>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</si>
  <si>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</si>
  <si>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Biweekly cleaning, 3 bed / 2 bath</t>
  </si>
  <si>
    <t>Item</t>
  </si>
  <si>
    <t>Description</t>
  </si>
  <si>
    <t>Qty</t>
  </si>
  <si>
    <t>Unit</t>
  </si>
  <si>
    <t>Unit price</t>
  </si>
  <si>
    <t>Taxable</t>
  </si>
  <si>
    <t>Line total</t>
  </si>
  <si>
    <t>First clean (deep)</t>
  </si>
  <si>
    <t>Detailed top-to-bottom clean to set the baseline</t>
  </si>
  <si>
    <t>ea</t>
  </si>
  <si>
    <t>N</t>
  </si>
  <si>
    <t>Biweekly clean</t>
  </si>
  <si>
    <t>Standard recurring clean</t>
  </si>
  <si>
    <t>visit</t>
  </si>
  <si>
    <t>Inside oven</t>
  </si>
  <si>
    <t>Add-on</t>
  </si>
  <si>
    <t>Inside refrigerator</t>
  </si>
  <si>
    <t>Interior windows</t>
  </si>
  <si>
    <t>Add-on, reachable from the floor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</si>
  <si>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</si>
  <si>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</si>
  <si>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</si>
  <si>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</si>
  <si>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</si>
  <si>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</si>
  <si>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</si>
  <si>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</si>
  <si>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</si>
  <si>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</si>
  <si>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</si>
  <si>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</si>
  <si>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Cancellations with less than 24 hours' notice may be charged a lockout fee.</t>
  </si>
  <si>
    <t>• We bring supplies; tell us about any surfaces that need special products.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</si>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</sst>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285</v>
      </c>
      <c r="F18" s="11" t="s">
        <v>27</v>
      </c>
      <c r="G18" s="13">
        <f>IF(C18="","",ROUND(C18*E18,2))</f>
        <v>285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30</v>
      </c>
      <c r="E19" s="12">
        <v>155</v>
      </c>
      <c r="F19" s="11" t="s">
        <v>27</v>
      </c>
      <c r="G19" s="14">
        <f>IF(C19="","",ROUND(C19*E19,2))</f>
        <v>310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26</v>
      </c>
      <c r="E20" s="12">
        <v>35</v>
      </c>
      <c r="F20" s="11" t="s">
        <v>27</v>
      </c>
      <c r="G20" s="13">
        <f>IF(C20="","",ROUND(C20*E20,2))</f>
        <v>35</v>
      </c>
    </row>
    <row r="21" spans="1:7" x14ac:dyDescent="0.25">
      <c r="A21" s="10" t="s">
        <v>33</v>
      </c>
      <c r="B21" s="10" t="s">
        <v>32</v>
      </c>
      <c r="C21" s="11">
        <v>1</v>
      </c>
      <c r="D21" s="11" t="s">
        <v>26</v>
      </c>
      <c r="E21" s="12">
        <v>35</v>
      </c>
      <c r="F21" s="11" t="s">
        <v>27</v>
      </c>
      <c r="G21" s="14">
        <f>IF(C21="","",ROUND(C21*E21,2))</f>
        <v>35</v>
      </c>
    </row>
    <row r="22" spans="1:7" x14ac:dyDescent="0.25">
      <c r="A22" s="10" t="s">
        <v>34</v>
      </c>
      <c r="B22" s="10" t="s">
        <v>35</v>
      </c>
      <c r="C22" s="11">
        <v>12</v>
      </c>
      <c r="D22" s="11" t="s">
        <v>26</v>
      </c>
      <c r="E22" s="12">
        <v>6</v>
      </c>
      <c r="F22" s="11" t="s">
        <v>27</v>
      </c>
      <c r="G22" s="13">
        <f>IF(C22="","",ROUND(C22*E22,2))</f>
        <v>72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36</v>
      </c>
      <c r="G32" s="16">
        <f>SUM(G18:G30)</f>
        <v>737</v>
      </c>
    </row>
    <row r="33" spans="5:7" x14ac:dyDescent="0.25">
      <c r="E33" s="15" t="s">
        <v>37</v>
      </c>
      <c r="G33" s="16">
        <f>SUMIF(F18:F30,"Y",G18:G30)</f>
        <v>0</v>
      </c>
    </row>
    <row r="34" spans="5:7" x14ac:dyDescent="0.25">
      <c r="E34" s="15" t="s">
        <v>38</v>
      </c>
      <c r="G34" s="17">
        <v>0</v>
      </c>
    </row>
    <row r="35" spans="5:7" x14ac:dyDescent="0.25">
      <c r="E35" s="15" t="s">
        <v>39</v>
      </c>
      <c r="G35" s="16">
        <f>ROUND(G33*G34,2)</f>
        <v>0</v>
      </c>
    </row>
    <row r="36" spans="5:7" x14ac:dyDescent="0.25">
      <c r="E36" s="15" t="s">
        <v>40</v>
      </c>
      <c r="G36" s="18">
        <f>G32+G35</f>
        <v>737</v>
      </c>
    </row>
    <row r="37" spans="5:7" x14ac:dyDescent="0.25">
      <c r="E37" s="15" t="s">
        <v>41</v>
      </c>
      <c r="G37" s="19">
        <v>0</v>
      </c>
    </row>
    <row r="38" spans="5:7" x14ac:dyDescent="0.25">
      <c r="E38" s="15" t="s">
        <v>42</v>
      </c>
      <c r="G38" s="16">
        <f>ROUND(G36*G37,2)</f>
        <v>0</v>
      </c>
    </row>
    <row r="39" spans="5:7" x14ac:dyDescent="0.25">
      <c r="E39" s="15" t="s">
        <v>43</v>
      </c>
      <c r="G39" s="18">
        <f>G36-G38</f>
        <v>737</v>
      </c>
    </row>
    <row r="41" spans="1:7" x14ac:dyDescent="0.25">
      <c r="A41" s="20" t="s">
        <v>44</v>
      </c>
      <c r="B41" s="20"/>
      <c r="C41" s="20"/>
      <c r="D41" s="20"/>
      <c r="E41" s="20"/>
      <c r="F41" s="20"/>
      <c r="G41" s="20"/>
    </row>
    <row r="43" spans="1:1" x14ac:dyDescent="0.25">
      <c r="A43" s="3" t="s">
        <v>45</v>
      </c>
    </row>
    <row r="44" ht="16" customHeight="1" spans="1:7" x14ac:dyDescent="0.25">
      <c r="A44" s="21" t="s">
        <v>46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47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48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49</v>
      </c>
      <c r="B47" s="21"/>
      <c r="C47" s="21"/>
      <c r="D47" s="21"/>
      <c r="E47" s="21"/>
      <c r="F47" s="21"/>
      <c r="G47" s="21"/>
    </row>
    <row r="49" spans="1:1" x14ac:dyDescent="0.25">
      <c r="A49" s="3" t="s">
        <v>50</v>
      </c>
    </row>
    <row r="50" spans="1:7" x14ac:dyDescent="0.25">
      <c r="A50" s="5" t="s">
        <v>51</v>
      </c>
      <c r="B50" s="5"/>
      <c r="C50" s="5"/>
      <c r="D50" s="5"/>
      <c r="E50" s="5"/>
      <c r="F50" s="5"/>
      <c r="G50" s="5"/>
    </row>
    <row r="51" spans="1:7" x14ac:dyDescent="0.25">
      <c r="A51" s="5" t="s">
        <v>52</v>
      </c>
      <c r="B51" s="5"/>
      <c r="C51" s="5"/>
      <c r="D51" s="5"/>
      <c r="E51" s="5"/>
      <c r="F51" s="5"/>
      <c r="G51" s="5"/>
    </row>
    <row r="53" spans="1:7" x14ac:dyDescent="0.25">
      <c r="A53" s="22" t="s">
        <v>53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Home cleaning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