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<sst xmlns="http://schemas.openxmlformats.org/spreadsheetml/2006/main" count="67" uniqueCount="57">
  <si>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</si>
  <si>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</si>
  <si>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</si>
  <si>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</si>
  <si>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</si>
  <si>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</si>
  <si>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</si>
  <si>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</si>
  <si>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</si>
  <si>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</si>
  <si>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</si>
  <si>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</si>
  <si>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</si>
  <si>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</si>
  <si>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</si>
  <si>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</si>
  <si>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Whole-home air duct cleaning</t>
  </si>
  <si>
    <t>Item</t>
  </si>
  <si>
    <t>Description</t>
  </si>
  <si>
    <t>Qty</t>
  </si>
  <si>
    <t>Unit</t>
  </si>
  <si>
    <t>Unit price</t>
  </si>
  <si>
    <t>Taxable</t>
  </si>
  <si>
    <t>Line total</t>
  </si>
  <si>
    <t>Duct cleaning, first system</t>
  </si>
  <si>
    <t>Negative-pressure cleaning, mains and trunks</t>
  </si>
  <si>
    <t>system</t>
  </si>
  <si>
    <t>N</t>
  </si>
  <si>
    <t>Supply and return vents</t>
  </si>
  <si>
    <t>Per vent, agitated and cleaned</t>
  </si>
  <si>
    <t>vent</t>
  </si>
  <si>
    <t>Blower and coil inspection</t>
  </si>
  <si>
    <t>Inspect and clean blower compartment</t>
  </si>
  <si>
    <t>ea</t>
  </si>
  <si>
    <t>Dryer vent cleaning</t>
  </si>
  <si>
    <t>Lint removal, airflow check</t>
  </si>
  <si>
    <t>Furnace filter</t>
  </si>
  <si>
    <t>Replacement filter</t>
  </si>
  <si>
    <t>Y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</si>
  <si>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</si>
  <si>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</si>
  <si>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</si>
  <si>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</si>
  <si>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</si>
  <si>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</si>
  <si>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</si>
  <si>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</si>
  <si>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</si>
  <si>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</si>
  <si>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</si>
  <si>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</si>
  <si>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Cleaning follows the NADCA ACR standard; before-and-after photos are provided.</t>
  </si>
  <si>
    <t>• Sanitizer is applied only with the customer's consent and per EPA-registered label directions.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</si>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</sst>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325</v>
      </c>
      <c r="F18" s="11" t="s">
        <v>27</v>
      </c>
      <c r="G18" s="13">
        <f>IF(C18="","",ROUND(C18*E18,2))</f>
        <v>325</v>
      </c>
    </row>
    <row r="19" spans="1:7" x14ac:dyDescent="0.25">
      <c r="A19" s="10" t="s">
        <v>28</v>
      </c>
      <c r="B19" s="10" t="s">
        <v>29</v>
      </c>
      <c r="C19" s="11">
        <v>16</v>
      </c>
      <c r="D19" s="11" t="s">
        <v>30</v>
      </c>
      <c r="E19" s="12">
        <v>18</v>
      </c>
      <c r="F19" s="11" t="s">
        <v>27</v>
      </c>
      <c r="G19" s="14">
        <f>IF(C19="","",ROUND(C19*E19,2))</f>
        <v>288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33</v>
      </c>
      <c r="E20" s="12">
        <v>95</v>
      </c>
      <c r="F20" s="11" t="s">
        <v>27</v>
      </c>
      <c r="G20" s="13">
        <f>IF(C20="","",ROUND(C20*E20,2))</f>
        <v>95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33</v>
      </c>
      <c r="E21" s="12">
        <v>125</v>
      </c>
      <c r="F21" s="11" t="s">
        <v>27</v>
      </c>
      <c r="G21" s="14">
        <f>IF(C21="","",ROUND(C21*E21,2))</f>
        <v>125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33</v>
      </c>
      <c r="E22" s="12">
        <v>25</v>
      </c>
      <c r="F22" s="11" t="s">
        <v>38</v>
      </c>
      <c r="G22" s="13">
        <f>IF(C22="","",ROUND(C22*E22,2))</f>
        <v>25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858</v>
      </c>
    </row>
    <row r="33" spans="5:7" x14ac:dyDescent="0.25">
      <c r="E33" s="15" t="s">
        <v>40</v>
      </c>
      <c r="G33" s="16">
        <f>SUMIF(F18:F30,"Y",G18:G30)</f>
        <v>25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858</v>
      </c>
    </row>
    <row r="37" spans="5:7" x14ac:dyDescent="0.25">
      <c r="E37" s="15" t="s">
        <v>44</v>
      </c>
      <c r="G37" s="19">
        <v>0</v>
      </c>
    </row>
    <row r="38" spans="5:7" x14ac:dyDescent="0.25">
      <c r="E38" s="15" t="s">
        <v>45</v>
      </c>
      <c r="G38" s="16">
        <f>ROUND(G36*G37,2)</f>
        <v>0</v>
      </c>
    </row>
    <row r="39" spans="5:7" x14ac:dyDescent="0.25">
      <c r="E39" s="15" t="s">
        <v>46</v>
      </c>
      <c r="G39" s="18">
        <f>G36-G38</f>
        <v>858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9" spans="1:1" x14ac:dyDescent="0.25">
      <c r="A49" s="3" t="s">
        <v>53</v>
      </c>
    </row>
    <row r="50" spans="1:7" x14ac:dyDescent="0.25">
      <c r="A50" s="5" t="s">
        <v>54</v>
      </c>
      <c r="B50" s="5"/>
      <c r="C50" s="5"/>
      <c r="D50" s="5"/>
      <c r="E50" s="5"/>
      <c r="F50" s="5"/>
      <c r="G50" s="5"/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3" spans="1:7" x14ac:dyDescent="0.25">
      <c r="A53" s="22" t="s">
        <v>56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Air duct cleaning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